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Chris &amp; Gwen\Desktop\The Online Farmer\"/>
    </mc:Choice>
  </mc:AlternateContent>
  <xr:revisionPtr revIDLastSave="0" documentId="13_ncr:1_{151694C8-4218-4D35-B492-07A137C70817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2" l="1"/>
  <c r="I7" i="2"/>
  <c r="H7" i="2"/>
  <c r="G7" i="2"/>
  <c r="G31" i="2" s="1"/>
  <c r="F7" i="2"/>
  <c r="E7" i="2"/>
  <c r="D7" i="2"/>
  <c r="C7" i="2"/>
  <c r="C31" i="2" s="1"/>
  <c r="B7" i="2"/>
  <c r="B31" i="2" s="1"/>
  <c r="B30" i="2"/>
  <c r="H30" i="2"/>
  <c r="H31" i="2" s="1"/>
  <c r="I30" i="2"/>
  <c r="I31" i="2" s="1"/>
  <c r="G30" i="2"/>
  <c r="F30" i="2"/>
  <c r="E30" i="2"/>
  <c r="E31" i="2" s="1"/>
  <c r="D30" i="2"/>
  <c r="D31" i="2" s="1"/>
  <c r="C30" i="2"/>
  <c r="B33" i="2"/>
  <c r="I33" i="2"/>
  <c r="H33" i="2"/>
  <c r="G33" i="2"/>
  <c r="F33" i="2"/>
  <c r="E33" i="2"/>
  <c r="C33" i="2"/>
  <c r="D35" i="2" l="1"/>
  <c r="D34" i="2"/>
  <c r="F31" i="2"/>
  <c r="B35" i="2"/>
  <c r="B34" i="2"/>
  <c r="D36" i="2" l="1"/>
  <c r="B36" i="2"/>
  <c r="I34" i="2" l="1"/>
  <c r="H34" i="2"/>
  <c r="G34" i="2"/>
  <c r="F34" i="2"/>
  <c r="E34" i="2"/>
  <c r="C34" i="2"/>
  <c r="E35" i="2" l="1"/>
  <c r="E36" i="2" s="1"/>
  <c r="F35" i="2"/>
  <c r="F36" i="2" s="1"/>
  <c r="I35" i="2"/>
  <c r="I36" i="2" s="1"/>
  <c r="H35" i="2"/>
  <c r="H36" i="2" s="1"/>
  <c r="G35" i="2"/>
  <c r="G36" i="2" s="1"/>
  <c r="C35" i="2"/>
  <c r="C36" i="2" s="1"/>
</calcChain>
</file>

<file path=xl/sharedStrings.xml><?xml version="1.0" encoding="utf-8"?>
<sst xmlns="http://schemas.openxmlformats.org/spreadsheetml/2006/main" count="63" uniqueCount="53">
  <si>
    <t>Pasture</t>
  </si>
  <si>
    <t xml:space="preserve">projected production sales  </t>
  </si>
  <si>
    <t xml:space="preserve">Canola </t>
  </si>
  <si>
    <t xml:space="preserve">Oats </t>
  </si>
  <si>
    <t>Barley</t>
  </si>
  <si>
    <t>Wheat</t>
  </si>
  <si>
    <t xml:space="preserve">Hay </t>
  </si>
  <si>
    <t xml:space="preserve">Peas </t>
  </si>
  <si>
    <t xml:space="preserve">Crops </t>
  </si>
  <si>
    <t xml:space="preserve">Livestock </t>
  </si>
  <si>
    <t xml:space="preserve">Cattle </t>
  </si>
  <si>
    <t xml:space="preserve">Calves </t>
  </si>
  <si>
    <t xml:space="preserve">Turkeys </t>
  </si>
  <si>
    <t>Chicken</t>
  </si>
  <si>
    <t>Eggs</t>
  </si>
  <si>
    <t>Canola</t>
  </si>
  <si>
    <t>Field Peas</t>
  </si>
  <si>
    <t>Crop sales ($/acre)</t>
  </si>
  <si>
    <t>Fertilizer</t>
  </si>
  <si>
    <t xml:space="preserve">Acre Seeded </t>
  </si>
  <si>
    <t>Total Direct Expense</t>
  </si>
  <si>
    <t xml:space="preserve">Profit Margin </t>
  </si>
  <si>
    <t xml:space="preserve">*These are projected for yields, pricing and inputs, they need to be adjusted for you farm and area </t>
  </si>
  <si>
    <t xml:space="preserve">Hard Red Spring Wheat </t>
  </si>
  <si>
    <t>Herbicide</t>
  </si>
  <si>
    <t xml:space="preserve">Fungicide </t>
  </si>
  <si>
    <t>Soybeans</t>
  </si>
  <si>
    <t>Corn</t>
  </si>
  <si>
    <t xml:space="preserve">Barley </t>
  </si>
  <si>
    <t>Wheat -
Winter</t>
  </si>
  <si>
    <t>Seed &amp; Treatment</t>
  </si>
  <si>
    <t>Fuel</t>
  </si>
  <si>
    <t>Machinery Operating</t>
  </si>
  <si>
    <t>Machinery Lease</t>
  </si>
  <si>
    <t>Crop Insurance</t>
  </si>
  <si>
    <t>Hail Insurance</t>
  </si>
  <si>
    <t>Other Costs</t>
  </si>
  <si>
    <t>Land Taxes</t>
  </si>
  <si>
    <t>Drying Costs</t>
  </si>
  <si>
    <t>Interest on Operating</t>
  </si>
  <si>
    <t>Operating Costs</t>
  </si>
  <si>
    <t xml:space="preserve">Fixed Costs </t>
  </si>
  <si>
    <t>Land Costs</t>
  </si>
  <si>
    <t>Machinery Costs</t>
  </si>
  <si>
    <t>Storage Costs</t>
  </si>
  <si>
    <t>Labour</t>
  </si>
  <si>
    <t>Target Price $ per unit</t>
  </si>
  <si>
    <t>Gross Revenue / acre</t>
  </si>
  <si>
    <t>Target Yield per acre</t>
  </si>
  <si>
    <t>Unit type (bu. or lb.)</t>
  </si>
  <si>
    <t>bu</t>
  </si>
  <si>
    <t>Profit Margin/ Acre</t>
  </si>
  <si>
    <t xml:space="preserve">Projected Production and Sales For Crops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</si>
</sst>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2" borderId="1" xfId="0" applyFont="1" applyFill="1" applyBorder="1"/>
    <xf numFmtId="0" fontId="0" fillId="3" borderId="1" xfId="0" applyFill="1" applyBorder="1" applyAlignment="1">
      <alignment wrapText="1"/>
    </xf>
    <xf numFmtId="44" fontId="0" fillId="2" borderId="1" xfId="1" applyFont="1" applyFill="1" applyBorder="1"/>
    <xf numFmtId="0" fontId="2" fillId="4" borderId="0" xfId="0" applyFont="1" applyFill="1"/>
    <xf numFmtId="44" fontId="0" fillId="0" borderId="1" xfId="0" applyNumberFormat="1" applyBorder="1"/>
    <xf numFmtId="44" fontId="0" fillId="0" borderId="1" xfId="1" applyFont="1" applyBorder="1" applyAlignment="1">
      <alignment horizontal="center"/>
    </xf>
    <xf numFmtId="0" fontId="2" fillId="4" borderId="1" xfId="0" applyFont="1" applyFill="1" applyBorder="1"/>
    <xf numFmtId="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workbookViewId="0">
      <selection activeCell="B3" sqref="B3"/>
    </sheetView>
  </sheetViews>
  <sheetFormatPr defaultRowHeight="15" x14ac:dyDescent="0.25"/>
  <sheetData>
    <row r="1" spans="1:3" x14ac:dyDescent="0.25">
      <c r="A1" t="s">
        <v>1</v>
      </c>
    </row>
    <row r="2" spans="1:3" x14ac:dyDescent="0.25">
      <c r="B2">
        <v>2017</v>
      </c>
      <c r="C2">
        <v>2018</v>
      </c>
    </row>
    <row r="3" spans="1:3" x14ac:dyDescent="0.25">
      <c r="A3" t="s">
        <v>8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A6" t="s">
        <v>4</v>
      </c>
    </row>
    <row r="7" spans="1:3" x14ac:dyDescent="0.25">
      <c r="A7" t="s">
        <v>5</v>
      </c>
    </row>
    <row r="8" spans="1:3" x14ac:dyDescent="0.25">
      <c r="A8" t="s">
        <v>6</v>
      </c>
    </row>
    <row r="9" spans="1:3" x14ac:dyDescent="0.25">
      <c r="A9" t="s">
        <v>7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8" spans="1:1" x14ac:dyDescent="0.25">
      <c r="A18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zoomScale="130" zoomScaleNormal="130" workbookViewId="0">
      <selection sqref="A1:I1"/>
    </sheetView>
  </sheetViews>
  <sheetFormatPr defaultRowHeight="15" x14ac:dyDescent="0.25"/>
  <cols>
    <col min="1" max="1" width="22.7109375" bestFit="1" customWidth="1"/>
    <col min="2" max="9" width="12.28515625" bestFit="1" customWidth="1"/>
  </cols>
  <sheetData>
    <row r="1" spans="1:9" ht="21" x14ac:dyDescent="0.35">
      <c r="A1" s="2" t="s">
        <v>52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22</v>
      </c>
      <c r="B2" s="1"/>
      <c r="C2" s="1"/>
      <c r="D2" s="1"/>
      <c r="E2" s="1"/>
      <c r="F2" s="1"/>
      <c r="G2" s="1"/>
      <c r="H2" s="1"/>
      <c r="I2" s="1"/>
    </row>
    <row r="3" spans="1:9" ht="45" x14ac:dyDescent="0.25">
      <c r="B3" s="6" t="s">
        <v>15</v>
      </c>
      <c r="C3" s="6" t="s">
        <v>23</v>
      </c>
      <c r="D3" s="4" t="s">
        <v>26</v>
      </c>
      <c r="E3" s="6" t="s">
        <v>3</v>
      </c>
      <c r="F3" s="6" t="s">
        <v>27</v>
      </c>
      <c r="G3" s="6" t="s">
        <v>28</v>
      </c>
      <c r="H3" s="6" t="s">
        <v>29</v>
      </c>
      <c r="I3" s="6" t="s">
        <v>16</v>
      </c>
    </row>
    <row r="4" spans="1:9" x14ac:dyDescent="0.25">
      <c r="A4" s="3" t="s">
        <v>19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 x14ac:dyDescent="0.25">
      <c r="A5" s="3" t="s">
        <v>48</v>
      </c>
      <c r="B5" s="4">
        <v>42</v>
      </c>
      <c r="C5" s="4">
        <v>59</v>
      </c>
      <c r="D5" s="4">
        <v>37</v>
      </c>
      <c r="E5" s="4">
        <v>105</v>
      </c>
      <c r="F5" s="4">
        <v>135</v>
      </c>
      <c r="G5" s="4">
        <v>100</v>
      </c>
      <c r="H5" s="4">
        <v>64</v>
      </c>
      <c r="I5" s="4">
        <v>43</v>
      </c>
    </row>
    <row r="6" spans="1:9" x14ac:dyDescent="0.25">
      <c r="A6" s="3" t="s">
        <v>46</v>
      </c>
      <c r="B6" s="7">
        <v>10.5</v>
      </c>
      <c r="C6" s="7">
        <v>6.75</v>
      </c>
      <c r="D6" s="7">
        <v>10.5</v>
      </c>
      <c r="E6" s="7">
        <v>3.75</v>
      </c>
      <c r="F6" s="7">
        <v>4.5</v>
      </c>
      <c r="G6" s="7">
        <v>4</v>
      </c>
      <c r="H6" s="7">
        <v>5.25</v>
      </c>
      <c r="I6" s="7">
        <v>7</v>
      </c>
    </row>
    <row r="7" spans="1:9" x14ac:dyDescent="0.25">
      <c r="A7" s="3" t="s">
        <v>47</v>
      </c>
      <c r="B7" s="7">
        <f>B6*B5</f>
        <v>441</v>
      </c>
      <c r="C7" s="7">
        <f t="shared" ref="C7:I7" si="0">C6*C5</f>
        <v>398.25</v>
      </c>
      <c r="D7" s="7">
        <f t="shared" si="0"/>
        <v>388.5</v>
      </c>
      <c r="E7" s="7">
        <f t="shared" si="0"/>
        <v>393.75</v>
      </c>
      <c r="F7" s="7">
        <f t="shared" si="0"/>
        <v>607.5</v>
      </c>
      <c r="G7" s="7">
        <f t="shared" si="0"/>
        <v>400</v>
      </c>
      <c r="H7" s="7">
        <f t="shared" si="0"/>
        <v>336</v>
      </c>
      <c r="I7" s="7">
        <f t="shared" si="0"/>
        <v>301</v>
      </c>
    </row>
    <row r="8" spans="1:9" x14ac:dyDescent="0.25">
      <c r="A8" s="3" t="s">
        <v>49</v>
      </c>
      <c r="B8" s="13" t="s">
        <v>50</v>
      </c>
      <c r="C8" s="13" t="s">
        <v>50</v>
      </c>
      <c r="D8" s="13" t="s">
        <v>50</v>
      </c>
      <c r="E8" s="13" t="s">
        <v>50</v>
      </c>
      <c r="F8" s="13" t="s">
        <v>50</v>
      </c>
      <c r="G8" s="13" t="s">
        <v>50</v>
      </c>
      <c r="H8" s="13" t="s">
        <v>50</v>
      </c>
      <c r="I8" s="13" t="s">
        <v>50</v>
      </c>
    </row>
    <row r="9" spans="1:9" x14ac:dyDescent="0.25">
      <c r="A9" s="11" t="s">
        <v>40</v>
      </c>
      <c r="B9" s="10"/>
      <c r="C9" s="10"/>
      <c r="D9" s="10"/>
      <c r="E9" s="10"/>
      <c r="F9" s="5"/>
      <c r="G9" s="5"/>
      <c r="H9" s="5"/>
      <c r="I9" s="5"/>
    </row>
    <row r="10" spans="1:9" x14ac:dyDescent="0.25">
      <c r="A10" s="3" t="s">
        <v>30</v>
      </c>
      <c r="B10" s="7">
        <v>62.5</v>
      </c>
      <c r="C10" s="7">
        <v>24</v>
      </c>
      <c r="D10" s="7">
        <v>95.1</v>
      </c>
      <c r="E10" s="7">
        <v>18.13</v>
      </c>
      <c r="F10" s="7">
        <v>86.25</v>
      </c>
      <c r="G10" s="7">
        <v>15</v>
      </c>
      <c r="H10" s="7">
        <v>20</v>
      </c>
      <c r="I10" s="7">
        <v>35.06</v>
      </c>
    </row>
    <row r="11" spans="1:9" x14ac:dyDescent="0.25">
      <c r="A11" s="3" t="s">
        <v>18</v>
      </c>
      <c r="B11" s="7">
        <v>80.73</v>
      </c>
      <c r="C11" s="7">
        <v>63.79</v>
      </c>
      <c r="D11" s="7">
        <v>17.29</v>
      </c>
      <c r="E11" s="7">
        <v>45.52</v>
      </c>
      <c r="F11" s="7">
        <v>99.45</v>
      </c>
      <c r="G11" s="7">
        <v>50.17</v>
      </c>
      <c r="H11" s="7">
        <v>63.79</v>
      </c>
      <c r="I11" s="7">
        <v>12.97</v>
      </c>
    </row>
    <row r="12" spans="1:9" x14ac:dyDescent="0.25">
      <c r="A12" s="3" t="s">
        <v>24</v>
      </c>
      <c r="B12" s="7">
        <v>14.41</v>
      </c>
      <c r="C12" s="7">
        <v>30.5</v>
      </c>
      <c r="D12" s="7">
        <v>10</v>
      </c>
      <c r="E12" s="7">
        <v>9.3800000000000008</v>
      </c>
      <c r="F12" s="7">
        <v>26.25</v>
      </c>
      <c r="G12" s="7">
        <v>35</v>
      </c>
      <c r="H12" s="7"/>
      <c r="I12" s="7">
        <v>14.75</v>
      </c>
    </row>
    <row r="13" spans="1:9" x14ac:dyDescent="0.25">
      <c r="A13" s="3" t="s">
        <v>25</v>
      </c>
      <c r="B13" s="7">
        <v>16.25</v>
      </c>
      <c r="C13" s="7">
        <v>16.5</v>
      </c>
      <c r="D13" s="7">
        <v>0</v>
      </c>
      <c r="E13" s="7">
        <v>10.25</v>
      </c>
      <c r="F13" s="7">
        <v>0</v>
      </c>
      <c r="G13" s="7">
        <v>8.89</v>
      </c>
      <c r="H13" s="7">
        <v>28.54</v>
      </c>
      <c r="I13" s="7">
        <v>19.5</v>
      </c>
    </row>
    <row r="14" spans="1:9" x14ac:dyDescent="0.25">
      <c r="A14" s="3" t="s">
        <v>31</v>
      </c>
      <c r="B14" s="7">
        <v>21.09</v>
      </c>
      <c r="C14" s="7">
        <v>22.78</v>
      </c>
      <c r="D14" s="7">
        <v>19.47</v>
      </c>
      <c r="E14" s="7">
        <v>26.53</v>
      </c>
      <c r="F14" s="7">
        <v>28.29</v>
      </c>
      <c r="G14" s="7">
        <v>24.22</v>
      </c>
      <c r="H14" s="7">
        <v>20.41</v>
      </c>
      <c r="I14" s="7">
        <v>17.89</v>
      </c>
    </row>
    <row r="15" spans="1:9" x14ac:dyDescent="0.25">
      <c r="A15" s="3" t="s">
        <v>32</v>
      </c>
      <c r="B15" s="7">
        <v>10</v>
      </c>
      <c r="C15" s="7">
        <v>10</v>
      </c>
      <c r="D15" s="7">
        <v>10</v>
      </c>
      <c r="E15" s="7">
        <v>10</v>
      </c>
      <c r="F15" s="7">
        <v>10</v>
      </c>
      <c r="G15" s="7">
        <v>10</v>
      </c>
      <c r="H15" s="7">
        <v>10</v>
      </c>
      <c r="I15" s="7">
        <v>10</v>
      </c>
    </row>
    <row r="16" spans="1:9" x14ac:dyDescent="0.25">
      <c r="A16" s="3" t="s">
        <v>33</v>
      </c>
      <c r="B16" s="7">
        <v>2.88</v>
      </c>
      <c r="C16" s="7">
        <v>2.88</v>
      </c>
      <c r="D16" s="7">
        <v>2.88</v>
      </c>
      <c r="E16" s="7">
        <v>2.88</v>
      </c>
      <c r="F16" s="7">
        <v>2.88</v>
      </c>
      <c r="G16" s="7">
        <v>2.88</v>
      </c>
      <c r="H16" s="7">
        <v>9.8000000000000007</v>
      </c>
      <c r="I16" s="7">
        <v>2.88</v>
      </c>
    </row>
    <row r="17" spans="1:9" x14ac:dyDescent="0.25">
      <c r="A17" s="3" t="s">
        <v>34</v>
      </c>
      <c r="B17" s="7">
        <v>7.89</v>
      </c>
      <c r="C17" s="7">
        <v>7.77</v>
      </c>
      <c r="D17" s="7">
        <v>11.53</v>
      </c>
      <c r="E17" s="7">
        <v>9.31</v>
      </c>
      <c r="F17" s="7">
        <v>21.93</v>
      </c>
      <c r="G17" s="7">
        <v>9.75</v>
      </c>
      <c r="H17" s="7">
        <v>4.3099999999999996</v>
      </c>
      <c r="I17" s="7">
        <v>9.82</v>
      </c>
    </row>
    <row r="18" spans="1:9" x14ac:dyDescent="0.25">
      <c r="A18" s="3" t="s">
        <v>35</v>
      </c>
      <c r="B18" s="7">
        <v>7.56</v>
      </c>
      <c r="C18" s="7">
        <v>6.3</v>
      </c>
      <c r="D18" s="7">
        <v>8.19</v>
      </c>
      <c r="E18" s="7">
        <v>6.3</v>
      </c>
      <c r="F18" s="7">
        <v>6.3</v>
      </c>
      <c r="G18" s="7">
        <v>6.3</v>
      </c>
      <c r="H18" s="7">
        <v>3.62</v>
      </c>
      <c r="I18" s="7">
        <v>12.6</v>
      </c>
    </row>
    <row r="19" spans="1:9" x14ac:dyDescent="0.25">
      <c r="A19" s="3" t="s">
        <v>36</v>
      </c>
      <c r="B19" s="7">
        <v>7.75</v>
      </c>
      <c r="C19" s="7">
        <v>7.75</v>
      </c>
      <c r="D19" s="7">
        <v>7.75</v>
      </c>
      <c r="E19" s="7">
        <v>7.75</v>
      </c>
      <c r="F19" s="7">
        <v>7.75</v>
      </c>
      <c r="G19" s="7">
        <v>7.75</v>
      </c>
      <c r="H19" s="7">
        <v>7.75</v>
      </c>
      <c r="I19" s="7">
        <v>7.75</v>
      </c>
    </row>
    <row r="20" spans="1:9" x14ac:dyDescent="0.25">
      <c r="A20" s="3" t="s">
        <v>37</v>
      </c>
      <c r="B20" s="7">
        <v>15</v>
      </c>
      <c r="C20" s="7">
        <v>15</v>
      </c>
      <c r="D20" s="7">
        <v>15</v>
      </c>
      <c r="E20" s="7">
        <v>15</v>
      </c>
      <c r="F20" s="7">
        <v>15</v>
      </c>
      <c r="G20" s="7">
        <v>15</v>
      </c>
      <c r="H20" s="7">
        <v>14.55</v>
      </c>
      <c r="I20" s="7">
        <v>15</v>
      </c>
    </row>
    <row r="21" spans="1:9" x14ac:dyDescent="0.25">
      <c r="A21" s="3" t="s">
        <v>38</v>
      </c>
      <c r="B21" s="7">
        <v>0</v>
      </c>
      <c r="C21" s="7">
        <v>0</v>
      </c>
      <c r="D21" s="7"/>
      <c r="E21" s="7"/>
      <c r="F21" s="7">
        <v>35</v>
      </c>
      <c r="G21" s="7">
        <v>0</v>
      </c>
      <c r="H21" s="7"/>
      <c r="I21" s="7">
        <v>0</v>
      </c>
    </row>
    <row r="22" spans="1:9" x14ac:dyDescent="0.25">
      <c r="A22" s="3" t="s">
        <v>39</v>
      </c>
      <c r="B22" s="7">
        <v>6.77</v>
      </c>
      <c r="C22" s="7">
        <v>5.7</v>
      </c>
      <c r="D22" s="7">
        <v>5.42</v>
      </c>
      <c r="E22" s="7">
        <v>4.43</v>
      </c>
      <c r="F22" s="7">
        <v>9.32</v>
      </c>
      <c r="G22" s="7">
        <v>5.09</v>
      </c>
      <c r="H22" s="7"/>
      <c r="I22" s="7">
        <v>4.3499999999999996</v>
      </c>
    </row>
    <row r="23" spans="1:9" x14ac:dyDescent="0.25">
      <c r="A23" s="14" t="s">
        <v>41</v>
      </c>
      <c r="B23" s="10"/>
      <c r="C23" s="5"/>
      <c r="D23" s="5"/>
      <c r="E23" s="5"/>
      <c r="F23" s="5"/>
      <c r="G23" s="5"/>
      <c r="H23" s="5"/>
      <c r="I23" s="5"/>
    </row>
    <row r="24" spans="1:9" x14ac:dyDescent="0.25">
      <c r="A24" s="3" t="s">
        <v>42</v>
      </c>
      <c r="B24" s="7">
        <v>67.06</v>
      </c>
      <c r="C24" s="7">
        <v>67.06</v>
      </c>
      <c r="D24" s="7">
        <v>67.06</v>
      </c>
      <c r="E24" s="7">
        <v>67.06</v>
      </c>
      <c r="F24" s="7">
        <v>67.06</v>
      </c>
      <c r="G24" s="7">
        <v>67.06</v>
      </c>
      <c r="H24" s="7">
        <v>67.06</v>
      </c>
      <c r="I24" s="7">
        <v>67.06</v>
      </c>
    </row>
    <row r="25" spans="1:9" x14ac:dyDescent="0.25">
      <c r="A25" s="3" t="s">
        <v>43</v>
      </c>
      <c r="B25" s="7">
        <v>67.31</v>
      </c>
      <c r="C25" s="7">
        <v>67.31</v>
      </c>
      <c r="D25" s="7">
        <v>67.31</v>
      </c>
      <c r="E25" s="7">
        <v>67.31</v>
      </c>
      <c r="F25" s="7">
        <v>67.31</v>
      </c>
      <c r="G25" s="7">
        <v>67.31</v>
      </c>
      <c r="H25" s="7">
        <v>67.31</v>
      </c>
      <c r="I25" s="7">
        <v>67.31</v>
      </c>
    </row>
    <row r="26" spans="1:9" x14ac:dyDescent="0.25">
      <c r="A26" s="3" t="s">
        <v>44</v>
      </c>
      <c r="B26" s="7">
        <v>4.7699999999999996</v>
      </c>
      <c r="C26" s="7">
        <v>6.7</v>
      </c>
      <c r="D26" s="7">
        <v>4.2</v>
      </c>
      <c r="E26" s="7">
        <v>11.93</v>
      </c>
      <c r="F26" s="7">
        <v>11.93</v>
      </c>
      <c r="G26" s="7">
        <v>15.33</v>
      </c>
      <c r="H26" s="7">
        <v>9.09</v>
      </c>
      <c r="I26" s="7">
        <v>4.88</v>
      </c>
    </row>
    <row r="27" spans="1:9" x14ac:dyDescent="0.25">
      <c r="A27" s="3" t="s">
        <v>45</v>
      </c>
      <c r="B27" s="7">
        <v>26.4</v>
      </c>
      <c r="C27" s="7">
        <v>26.4</v>
      </c>
      <c r="D27" s="7">
        <v>26.4</v>
      </c>
      <c r="E27" s="7">
        <v>26.4</v>
      </c>
      <c r="F27" s="7">
        <v>26.4</v>
      </c>
      <c r="G27" s="7">
        <v>26.4</v>
      </c>
      <c r="H27" s="7">
        <v>26.4</v>
      </c>
      <c r="I27" s="7">
        <v>26.4</v>
      </c>
    </row>
    <row r="28" spans="1:9" x14ac:dyDescent="0.25">
      <c r="A28" s="3"/>
      <c r="B28" s="7"/>
      <c r="C28" s="4"/>
      <c r="D28" s="4"/>
      <c r="E28" s="4"/>
      <c r="F28" s="4"/>
      <c r="G28" s="4"/>
      <c r="H28" s="4"/>
      <c r="I28" s="4"/>
    </row>
    <row r="29" spans="1:9" x14ac:dyDescent="0.25">
      <c r="A29" s="8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3" t="s">
        <v>20</v>
      </c>
      <c r="B30" s="12">
        <f>SUM(B10:B29)</f>
        <v>418.36999999999995</v>
      </c>
      <c r="C30" s="12">
        <f>SUM(C10:C29)</f>
        <v>380.43999999999994</v>
      </c>
      <c r="D30" s="12">
        <f>SUM(D10:D29)</f>
        <v>367.59999999999991</v>
      </c>
      <c r="E30" s="12">
        <f>SUM(E10:E29)</f>
        <v>338.18</v>
      </c>
      <c r="F30" s="12">
        <f>SUM(F10:F29)</f>
        <v>521.12</v>
      </c>
      <c r="G30" s="12">
        <f>SUM(G10:G29)</f>
        <v>366.15</v>
      </c>
      <c r="H30" s="12">
        <f>SUM(H10:H29)</f>
        <v>352.62999999999994</v>
      </c>
      <c r="I30" s="12">
        <f>SUM(I10:I29)</f>
        <v>328.21999999999997</v>
      </c>
    </row>
    <row r="31" spans="1:9" x14ac:dyDescent="0.25">
      <c r="A31" s="3" t="s">
        <v>51</v>
      </c>
      <c r="B31" s="12">
        <f>B7-B30</f>
        <v>22.630000000000052</v>
      </c>
      <c r="C31" s="15">
        <f>C7-C30</f>
        <v>17.810000000000059</v>
      </c>
      <c r="D31" s="15">
        <f>D7-D30</f>
        <v>20.900000000000091</v>
      </c>
      <c r="E31" s="15">
        <f>E7-E30</f>
        <v>55.569999999999993</v>
      </c>
      <c r="F31" s="15">
        <f>F7-F30</f>
        <v>86.38</v>
      </c>
      <c r="G31" s="15">
        <f>G7-G30</f>
        <v>33.850000000000023</v>
      </c>
      <c r="H31" s="15">
        <f>H7-H30</f>
        <v>-16.629999999999939</v>
      </c>
      <c r="I31" s="15">
        <f>I7-I30</f>
        <v>-27.21999999999997</v>
      </c>
    </row>
    <row r="32" spans="1:9" x14ac:dyDescent="0.25">
      <c r="A32" s="8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3" t="s">
        <v>19</v>
      </c>
      <c r="B33" s="9">
        <f t="shared" ref="B33" si="1">B4</f>
        <v>1</v>
      </c>
      <c r="C33" s="9">
        <f>C4</f>
        <v>1</v>
      </c>
      <c r="D33" s="9">
        <f>D4</f>
        <v>1</v>
      </c>
      <c r="E33" s="9">
        <f t="shared" ref="E33:I33" si="2">E4</f>
        <v>1</v>
      </c>
      <c r="F33" s="9">
        <f t="shared" si="2"/>
        <v>1</v>
      </c>
      <c r="G33" s="9">
        <f t="shared" si="2"/>
        <v>1</v>
      </c>
      <c r="H33" s="9">
        <f t="shared" si="2"/>
        <v>1</v>
      </c>
      <c r="I33" s="9">
        <f t="shared" si="2"/>
        <v>1</v>
      </c>
    </row>
    <row r="34" spans="1:9" x14ac:dyDescent="0.25">
      <c r="A34" s="3" t="s">
        <v>17</v>
      </c>
      <c r="B34" s="7">
        <f>B33*B7</f>
        <v>441</v>
      </c>
      <c r="C34" s="7">
        <f>C33*C7</f>
        <v>398.25</v>
      </c>
      <c r="D34" s="7">
        <f>D33*D7</f>
        <v>388.5</v>
      </c>
      <c r="E34" s="7">
        <f>E33*E7</f>
        <v>393.75</v>
      </c>
      <c r="F34" s="7">
        <f>F33*F7</f>
        <v>607.5</v>
      </c>
      <c r="G34" s="7">
        <f>G33*G7</f>
        <v>400</v>
      </c>
      <c r="H34" s="7">
        <f>H33*H7</f>
        <v>336</v>
      </c>
      <c r="I34" s="7">
        <f>I33*I7</f>
        <v>301</v>
      </c>
    </row>
    <row r="35" spans="1:9" x14ac:dyDescent="0.25">
      <c r="A35" s="3" t="s">
        <v>20</v>
      </c>
      <c r="B35" s="7">
        <f>B33*B30</f>
        <v>418.36999999999995</v>
      </c>
      <c r="C35" s="7">
        <f>C33*C30</f>
        <v>380.43999999999994</v>
      </c>
      <c r="D35" s="7">
        <f>D33*D30</f>
        <v>367.59999999999991</v>
      </c>
      <c r="E35" s="7">
        <f>E33*E30</f>
        <v>338.18</v>
      </c>
      <c r="F35" s="7">
        <f>F33*F30</f>
        <v>521.12</v>
      </c>
      <c r="G35" s="7">
        <f>G33*G30</f>
        <v>366.15</v>
      </c>
      <c r="H35" s="7">
        <f>H33*H30</f>
        <v>352.62999999999994</v>
      </c>
      <c r="I35" s="7">
        <f>I33*I30</f>
        <v>328.21999999999997</v>
      </c>
    </row>
    <row r="36" spans="1:9" x14ac:dyDescent="0.25">
      <c r="A36" s="3" t="s">
        <v>21</v>
      </c>
      <c r="B36" s="15">
        <f>B34-B35</f>
        <v>22.630000000000052</v>
      </c>
      <c r="C36" s="15">
        <f>C34-C35</f>
        <v>17.810000000000059</v>
      </c>
      <c r="D36" s="15">
        <f>D34-D35</f>
        <v>20.900000000000091</v>
      </c>
      <c r="E36" s="15">
        <f>E34-E35</f>
        <v>55.569999999999993</v>
      </c>
      <c r="F36" s="15">
        <f t="shared" ref="F36:I36" si="3">F34-F35</f>
        <v>86.38</v>
      </c>
      <c r="G36" s="15">
        <f t="shared" si="3"/>
        <v>33.850000000000023</v>
      </c>
      <c r="H36" s="15">
        <f t="shared" si="3"/>
        <v>-16.629999999999939</v>
      </c>
      <c r="I36" s="15">
        <f t="shared" si="3"/>
        <v>-27.21999999999997</v>
      </c>
    </row>
  </sheetData>
  <mergeCells count="2">
    <mergeCell ref="A1:I1"/>
    <mergeCell ref="A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Hynds</dc:creator>
  <cp:lastModifiedBy>Chris</cp:lastModifiedBy>
  <cp:lastPrinted>2018-08-24T22:18:37Z</cp:lastPrinted>
  <dcterms:created xsi:type="dcterms:W3CDTF">2017-01-23T13:51:21Z</dcterms:created>
  <dcterms:modified xsi:type="dcterms:W3CDTF">2020-06-23T02:19:53Z</dcterms:modified>
</cp:coreProperties>
</file>